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Rodrigo 21_08_24\1. INSTAL ELÉTRICA\"/>
    </mc:Choice>
  </mc:AlternateContent>
  <xr:revisionPtr revIDLastSave="0" documentId="13_ncr:1_{F4BC6BB8-4738-4452-A4B5-147916AC42CA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ORÇAMENTÁRIA'!$A$1:$H$71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H68" i="1" s="1"/>
  <c r="G69" i="1" l="1"/>
  <c r="H69" i="1" s="1"/>
  <c r="G61" i="1"/>
  <c r="H61" i="1" s="1"/>
  <c r="G62" i="1"/>
  <c r="H62" i="1" s="1"/>
  <c r="G37" i="1"/>
  <c r="H37" i="1" s="1"/>
  <c r="G38" i="1"/>
  <c r="H38" i="1" s="1"/>
  <c r="G36" i="1"/>
  <c r="H36" i="1" s="1"/>
  <c r="G35" i="1"/>
  <c r="H35" i="1" s="1"/>
  <c r="G65" i="1"/>
  <c r="H65" i="1" s="1"/>
  <c r="G54" i="1"/>
  <c r="H54" i="1" s="1"/>
  <c r="G49" i="1"/>
  <c r="H49" i="1" s="1"/>
  <c r="G41" i="1"/>
  <c r="H41" i="1" s="1"/>
  <c r="H67" i="1" l="1"/>
  <c r="G14" i="1"/>
  <c r="H14" i="1" s="1"/>
  <c r="G15" i="1"/>
  <c r="H15" i="1" s="1"/>
  <c r="G64" i="1"/>
  <c r="H64" i="1" s="1"/>
  <c r="G63" i="1"/>
  <c r="H63" i="1" s="1"/>
  <c r="H13" i="1" l="1"/>
  <c r="G55" i="1" l="1"/>
  <c r="H55" i="1" s="1"/>
  <c r="G60" i="1"/>
  <c r="H60" i="1" s="1"/>
  <c r="G59" i="1"/>
  <c r="H59" i="1" s="1"/>
  <c r="G58" i="1"/>
  <c r="H58" i="1" s="1"/>
  <c r="G57" i="1"/>
  <c r="H57" i="1" s="1"/>
  <c r="G56" i="1"/>
  <c r="H56" i="1" s="1"/>
  <c r="G53" i="1"/>
  <c r="H53" i="1" s="1"/>
  <c r="G52" i="1"/>
  <c r="H52" i="1" s="1"/>
  <c r="G51" i="1"/>
  <c r="H51" i="1" s="1"/>
  <c r="G50" i="1"/>
  <c r="H50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33" i="1"/>
  <c r="H33" i="1" s="1"/>
  <c r="G34" i="1"/>
  <c r="H34" i="1" s="1"/>
  <c r="G39" i="1"/>
  <c r="H39" i="1" s="1"/>
  <c r="G40" i="1"/>
  <c r="H40" i="1" s="1"/>
  <c r="G32" i="1"/>
  <c r="H32" i="1" s="1"/>
  <c r="G19" i="1" l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18" i="1"/>
  <c r="H18" i="1" s="1"/>
  <c r="H17" i="1" l="1"/>
  <c r="G71" i="1" s="1"/>
</calcChain>
</file>

<file path=xl/sharedStrings.xml><?xml version="1.0" encoding="utf-8"?>
<sst xmlns="http://schemas.openxmlformats.org/spreadsheetml/2006/main" count="176" uniqueCount="127">
  <si>
    <t>m²</t>
  </si>
  <si>
    <t>m</t>
  </si>
  <si>
    <t>unid.</t>
  </si>
  <si>
    <t>1.1</t>
  </si>
  <si>
    <t>UNID.</t>
  </si>
  <si>
    <t>ITEM</t>
  </si>
  <si>
    <t>DESCRIÇÃO</t>
  </si>
  <si>
    <t>QUANT.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</si>
  <si>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</si>
  <si>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</si>
  <si>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</si>
  <si>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</si>
  <si>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</si>
  <si>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</si>
  <si>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</si>
  <si>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</si>
  <si>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</si>
  <si>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</si>
  <si>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2.4</t>
  </si>
  <si>
    <t>2.7</t>
  </si>
  <si>
    <t>2.3</t>
  </si>
  <si>
    <t>2.5</t>
  </si>
  <si>
    <t>3.1</t>
  </si>
  <si>
    <t>-</t>
  </si>
  <si>
    <t>4.1</t>
  </si>
  <si>
    <t>4.2</t>
  </si>
  <si>
    <t>5.1</t>
  </si>
  <si>
    <t>5.2</t>
  </si>
  <si>
    <t>5.3</t>
  </si>
  <si>
    <t>6.1</t>
  </si>
  <si>
    <t>6.2</t>
  </si>
  <si>
    <t>1.10</t>
  </si>
  <si>
    <t>4.3</t>
  </si>
  <si>
    <t>3.2</t>
  </si>
  <si>
    <t>3.3</t>
  </si>
  <si>
    <t>3.4</t>
  </si>
  <si>
    <t>3.5</t>
  </si>
  <si>
    <t>3.6</t>
  </si>
  <si>
    <t>6.3</t>
  </si>
  <si>
    <t>3.7</t>
  </si>
  <si>
    <t>3.8</t>
  </si>
  <si>
    <t>3.9</t>
  </si>
  <si>
    <t>SERVIÇOS PRELIMINARES</t>
  </si>
  <si>
    <t>1.11</t>
  </si>
  <si>
    <t>1.12</t>
  </si>
  <si>
    <t>1.13</t>
  </si>
  <si>
    <t>1.14</t>
  </si>
  <si>
    <t>2.6</t>
  </si>
  <si>
    <t>2.8</t>
  </si>
  <si>
    <t>2.9</t>
  </si>
  <si>
    <t>M.O</t>
  </si>
  <si>
    <t>TOTAL + BDI (27%)</t>
  </si>
  <si>
    <t>TOTAL</t>
  </si>
  <si>
    <t>INSUMOS</t>
  </si>
  <si>
    <t>TOTAL GERAL (INCLUSO BDI =27%):</t>
  </si>
  <si>
    <t>Sistemas elétricos</t>
  </si>
  <si>
    <t>br</t>
  </si>
  <si>
    <t>SISTEMAS ELÉTRICOS</t>
  </si>
  <si>
    <t>ELETRODUTO RÍGIDO ROSCÁVEL, PVC, DN 25 MM (3/4"), PARA CIRCUITOS TERMINAIS - FORNECIMENTO E INSTALAÇÃO.</t>
  </si>
  <si>
    <t>ELETRODUTO FLEXÍVEL, PEAD, DN 25 MM (3/4"), PARA CIRCUITOS TERMINAIS - FORNECIMENTO E INSTALAÇÃO.</t>
  </si>
  <si>
    <t>CAIXA RETANGULAR 4" X 4", PVC, INSTALADA EM PAREDE - FORNECIMENTO E INSTALAÇÃO.</t>
  </si>
  <si>
    <t>CAIXA RETANGULAR 4" X 2, PVC, INSTALADA EM PAREDE - FORNECIMENTO E INSTALAÇÃO.</t>
  </si>
  <si>
    <t xml:space="preserve">INTERRUPTOR SIMPLES (1 MÓDULO), 10A/250V, INCLUINDO SUPORTE E PLACA - FORNECIMENTO E INSTALAÇÃO. </t>
  </si>
  <si>
    <t>5.4</t>
  </si>
  <si>
    <t>5.5</t>
  </si>
  <si>
    <t>5.6</t>
  </si>
  <si>
    <t>5.7</t>
  </si>
  <si>
    <t>PLACA 4X2" FURO CENTRAL, INCLUINDO SUPORTE E PLACA - FORNECIMENTO E INSTALAÇÃO.</t>
  </si>
  <si>
    <t>TOMADA DE EMBUTIR (1 MÓDULO), 2P+T 10 A, INCLUINDO SUPORTE E PLACA - FORNECIMENTO E INSTALAÇÃO.</t>
  </si>
  <si>
    <t>TOMADA DE EMBUTIR (2 MÓDULOS), 2P+T 10 A, INCLUINDO SUPORTE E PLACA 4X4" - FORNECIMENTO E INSTALAÇÃO</t>
  </si>
  <si>
    <t>vb</t>
  </si>
  <si>
    <t>5.8</t>
  </si>
  <si>
    <t>5.9</t>
  </si>
  <si>
    <t>5.10</t>
  </si>
  <si>
    <t>SERVIÇOS DIVERSOS / OMISSOS</t>
  </si>
  <si>
    <t>MOBILIZAÇÃO / DESMOBILIZAÇÃO DE EQUIPE E EQUIPAMENTOS</t>
  </si>
  <si>
    <t>LIMPEZA GERAL DA OBRA</t>
  </si>
  <si>
    <t>CONTAINER COM ALMOXARIFADO</t>
  </si>
  <si>
    <t xml:space="preserve">CABO DE COBRE FLEXÍVEL ISOLADO, 1,5 MM², ANTI-CHAMA 450/750 V, PARA CIRCUITOS TERMINAIS - FORNECIMENTO E INSTALAÇÃO. </t>
  </si>
  <si>
    <t xml:space="preserve">CABO DE COBRE FLEXÍVEL ISOLADO, 2,5 MM², ANTI-CHAMA 450/750 V, PARA CIRCUITOS TERMINAIS - FORNECIMENTO E INSTALAÇÃO. </t>
  </si>
  <si>
    <t>CABO DE COBRE FLEXÍVEL ISOLADO, 35 MM², ANTI-CHAMA 450/750 V, PARA CIRCUITOS TERMINAIS - FORNECIMENTO E INSTALAÇÃO.</t>
  </si>
  <si>
    <t>CABO DE COBRE FLEXÍVEL ISOLADO, 4 MM², ANTI-CHAMA 450/750 V, PARA CIRCUITOS TERMINAIS - FORNECIMENTO E INSTALAÇÃO.</t>
  </si>
  <si>
    <t>CABO DE COBRE FLEXÍVEL ISOLADO, 6 MM², ANTI-CHAMA 450/750 V, PARA CIRCUITOS TERMINAIS - FORNECIMENTO E INSTALAÇÃO.</t>
  </si>
  <si>
    <t>CABO DE COBRE FLEXÍVEL ISOLADO, 25 MM², ANTI-CHAMA 450/750 V, PARA CIRCUITOS TERMINAIS - FORNECIMENTO E INSTALAÇÃO.</t>
  </si>
  <si>
    <t>CABO DE COBRE FLEXÍVEL ISOLADO, 16 MM², ANTI-CHAMA 450/750 V, PARA CIRCUITOS TERMINAIS - FORNECIMENTO E INSTALAÇÃO.</t>
  </si>
  <si>
    <t>CABO DE COBRE FLEXÍVEL ISOLADO, 10 MM², ANTI-CHAMA 450/750 V, PARA CIRCUITOS TERMINAIS - FORNECIMENTO E INSTALAÇÃO.</t>
  </si>
  <si>
    <t>CABO DE COBRE FLEXÍVEL ISOLADO, 50 MM², ANTI-CHAMA 450/750 V, PARA CIRCUITOS TERMINAIS - FORNECIMENTO E INSTALAÇÃO.</t>
  </si>
  <si>
    <t>CAIXA DE PASSAGEM EM ALUMÍNIO COM TAMPA E VEDAÇÃO 30X30x12CM</t>
  </si>
  <si>
    <t>INTERRUPTOR SIMPLES (2 MÓDULOS), 10A/250V, SEM SUPORTE E SEM PLACA - FORNECIMENTO E INSTALAÇÃO.</t>
  </si>
  <si>
    <t>TOMADA DE EMBUTIR (1 MÓDULO), 2P+T 20 A, INCLUINDO SUPORTE E PLACA - FORNECIMENTO E INSTALAÇÃO.</t>
  </si>
  <si>
    <t>TOMADA BLINDADA TIPO STECK</t>
  </si>
  <si>
    <t>INTERRUPTOR PARALELO (1 MÓDULO), 10A/250V, INCLUINDO SUPORTE E PLACA - FORNECIMENTO E INSTALAÇÃO.</t>
  </si>
  <si>
    <t xml:space="preserve">DISJUNTOR BIPOLAR TIPO DIN, CORRENTE NOMINAL DE 16A - FORNECIMENTO E INSTALAÇÃO. </t>
  </si>
  <si>
    <t xml:space="preserve">DISJUNTOR BIPOLAR TIPO DIN, CORRENTE NOMINAL DE 20A - FORNECIMENTO E INSTALAÇÃO. </t>
  </si>
  <si>
    <t xml:space="preserve">DISJUNTOR BIPOLAR TIPO DIN, CORRENTE NOMINAL DE 80A - FORNECIMENTO E INSTALAÇÃO. </t>
  </si>
  <si>
    <t>DISJUNTOR TRIPOLAR TIPO DIN, CORRENTE NOMINAL DE 100A - FORNECIMENTO E INSTALAÇÃO</t>
  </si>
  <si>
    <t>DISJUNTOR TRIPOLAR TIPO DIN, CORRENTE NOMINAL DE 125A - FORNECIMENTO E INSTALAÇÃO</t>
  </si>
  <si>
    <t>DISJUNTOR TRIPOLAR TIPO DIN, CORRENTE NOMINAL DE 63A - FORNECIMENTO E INSTALAÇÃO</t>
  </si>
  <si>
    <t xml:space="preserve">DISJUNTOR MONOPOLAR TIPO DIN, CORRENTE NOMINAL DE 10A - FORNECIMENTO E INSTALAÇÃO. </t>
  </si>
  <si>
    <t xml:space="preserve">DISJUNTOR MONOPOLAR TIPO DIN, CORRENTE NOMINAL DE 16A - FORNECIMENTO E INSTALAÇÃO. </t>
  </si>
  <si>
    <t xml:space="preserve">DISJUNTOR MONOPOLAR TIPO DIN, CORRENTE NOMINAL DE 20A - FORNECIMENTO E INSTALAÇÃO. </t>
  </si>
  <si>
    <t>DPS - DISPOSITIVO PROTEÇÃO CONTRA SURTOS 175V - 8KA</t>
  </si>
  <si>
    <t>INTERRUPTOR DIFERENCIAL RESIDUAL BIPOLAR 25A</t>
  </si>
  <si>
    <t>INTERRUPTOR DIFERENCIAL RESIDUAL TETRAPOLAR 25A</t>
  </si>
  <si>
    <t>ELETRODUTO RÍGIDO ROSCÁVEL, PVC, DN 40 MM (1 1/4"), PARA CIRCUITOS TERMINAIS - FORNECIMENTO E INSTALAÇÃO.</t>
  </si>
  <si>
    <t xml:space="preserve">ELETRODUTO FLEXÍVEL, PEAD, DN 40 (1 1/4") - FORNECIMENTO E INSTALAÇÃO. </t>
  </si>
  <si>
    <t>LUMINÁRIA LED SOBREPOR  - LEDVANCE LIVING 32W</t>
  </si>
  <si>
    <t>PLAFON LED EMBUTIR - 12W QUADRADA</t>
  </si>
  <si>
    <t>PLAFON LED EMBUTIR - 25W QUADRADA</t>
  </si>
  <si>
    <t>QUADRO DE DISTRUIBUIÇÃO CHAPA PINTADA - CAP. 24 DISJUNTORES SOBREPOR - INCLUSO BARRAMENTO</t>
  </si>
  <si>
    <t>ELETROCALHA EM CHAPA DE AÇO PERFURADA 50x50mmx3m</t>
  </si>
  <si>
    <t>CURVA PARA ELETROCALHA EM CHAPA DE AÇO PERFURADA 50x50mm</t>
  </si>
  <si>
    <t>SUPORTE VERTICAL 70x81mm</t>
  </si>
  <si>
    <t>TÊ 90º PARA ELETROCALHA EM CHAPA DE AÇO PERFURADA 50x50mm</t>
  </si>
  <si>
    <t>TAMPA TIPO U PARA ELETROCALHA EM CHAPA DE AÇO PERFURADA 50x50mmx3m</t>
  </si>
  <si>
    <t>DISJUNTOR TRIPOLAR TIPO DIN, CORRENTE NOMINAL DE 25A - FORNECIMENTO E INSTALAÇÃO</t>
  </si>
  <si>
    <t>CONJUNTO DE COMUNICAÇÃO - RJ11</t>
  </si>
  <si>
    <t>1 CÂMERA DE SEGURANÇA + 1 MONITOR - FORNECIMENTO E INSTALAÇÃO</t>
  </si>
  <si>
    <t>TATUÍ, 14 DE AGOSTO DE 2024.</t>
  </si>
  <si>
    <t>OBRA: REFORMA DE EDIFICAÇÃO PARA IMPLANTAÇÃO DE MUSICALIZAÇÃO E ARTES DO CONSERVATÓRIO DE TATUÍ</t>
  </si>
  <si>
    <t>PROTEÇÃO PARA ITENS EXISTENTES À MANTER (PISO, LOUÇAS, PINTURA, CORRIMÃO, QUADRO e ETC.) - LONA PLÁSTICA / SALVAPISO / FITA</t>
  </si>
  <si>
    <t>END.: RUA ONZE DE AGOSTO, 620 - CENTRO - TATUÍ/SP</t>
  </si>
  <si>
    <t>NOME DA EMPRESA</t>
  </si>
  <si>
    <t>Endereço completo</t>
  </si>
  <si>
    <t>email</t>
  </si>
  <si>
    <t>telefone</t>
  </si>
  <si>
    <t>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</si>
</sst>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71"/>
  <sheetViews>
    <sheetView tabSelected="1" view="pageBreakPreview" zoomScale="80" zoomScaleNormal="100" zoomScaleSheetLayoutView="80" workbookViewId="0">
      <selection sqref="A1:H1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2" customWidth="1"/>
    <col min="5" max="5" width="14.26953125" style="25" bestFit="1" customWidth="1"/>
    <col min="6" max="6" width="15.1796875" style="17" customWidth="1"/>
    <col min="7" max="7" width="14.26953125" style="17" bestFit="1" customWidth="1"/>
    <col min="8" max="8" width="18" style="17" bestFit="1" customWidth="1"/>
    <col min="9" max="16384" width="9.1796875" style="1"/>
  </cols>
  <sheetData>
    <row r="1" spans="1:8" ht="28" x14ac:dyDescent="0.35">
      <c r="A1" s="46" t="s">
        <v>122</v>
      </c>
      <c r="B1" s="47"/>
      <c r="C1" s="47"/>
      <c r="D1" s="47"/>
      <c r="E1" s="47"/>
      <c r="F1" s="47"/>
      <c r="G1" s="47"/>
      <c r="H1" s="48"/>
    </row>
    <row r="2" spans="1:8" x14ac:dyDescent="0.35">
      <c r="A2" s="49" t="s">
        <v>123</v>
      </c>
      <c r="B2" s="50"/>
      <c r="C2" s="50"/>
      <c r="D2" s="50"/>
      <c r="E2" s="50"/>
      <c r="F2" s="50"/>
      <c r="G2" s="50"/>
      <c r="H2" s="51"/>
    </row>
    <row r="3" spans="1:8" x14ac:dyDescent="0.35">
      <c r="A3" s="49" t="s">
        <v>124</v>
      </c>
      <c r="B3" s="50"/>
      <c r="C3" s="50"/>
      <c r="D3" s="50"/>
      <c r="E3" s="50"/>
      <c r="F3" s="50"/>
      <c r="G3" s="50"/>
      <c r="H3" s="51"/>
    </row>
    <row r="4" spans="1:8" ht="14.5" x14ac:dyDescent="0.35">
      <c r="A4" s="52" t="s">
        <v>125</v>
      </c>
      <c r="B4" s="44"/>
      <c r="C4" s="44"/>
      <c r="D4" s="44"/>
      <c r="E4" s="44"/>
      <c r="F4" s="44"/>
      <c r="G4" s="44"/>
      <c r="H4" s="45"/>
    </row>
    <row r="5" spans="1:8" x14ac:dyDescent="0.35">
      <c r="A5" s="43" t="s">
        <v>126</v>
      </c>
      <c r="B5" s="44"/>
      <c r="C5" s="44"/>
      <c r="D5" s="44"/>
      <c r="E5" s="44"/>
      <c r="F5" s="44"/>
      <c r="G5" s="44"/>
      <c r="H5" s="45"/>
    </row>
    <row r="6" spans="1:8" x14ac:dyDescent="0.35">
      <c r="A6" s="43"/>
      <c r="B6" s="44"/>
      <c r="C6" s="44"/>
      <c r="D6" s="44"/>
      <c r="E6" s="44"/>
      <c r="F6" s="44"/>
      <c r="G6" s="44"/>
      <c r="H6" s="45"/>
    </row>
    <row r="7" spans="1:8" ht="15.5" x14ac:dyDescent="0.35">
      <c r="A7" s="30" t="s">
        <v>119</v>
      </c>
      <c r="B7" s="31"/>
      <c r="C7" s="31"/>
      <c r="D7" s="31"/>
      <c r="E7" s="31"/>
      <c r="F7" s="31"/>
      <c r="G7" s="31"/>
      <c r="H7" s="32"/>
    </row>
    <row r="8" spans="1:8" ht="15.5" x14ac:dyDescent="0.35">
      <c r="A8" s="30" t="s">
        <v>121</v>
      </c>
      <c r="B8" s="31"/>
      <c r="C8" s="31"/>
      <c r="D8" s="31"/>
      <c r="E8" s="31"/>
      <c r="F8" s="31"/>
      <c r="G8" s="31"/>
      <c r="H8" s="32"/>
    </row>
    <row r="9" spans="1:8" s="2" customFormat="1" x14ac:dyDescent="0.35">
      <c r="A9" s="33" t="s">
        <v>118</v>
      </c>
      <c r="B9" s="34"/>
      <c r="C9" s="34"/>
      <c r="D9" s="34"/>
      <c r="E9" s="34"/>
      <c r="F9" s="34"/>
      <c r="G9" s="34"/>
      <c r="H9" s="35"/>
    </row>
    <row r="10" spans="1:8" s="5" customFormat="1" ht="15.5" x14ac:dyDescent="0.35">
      <c r="A10" s="2"/>
      <c r="B10" s="4"/>
      <c r="C10" s="2"/>
      <c r="D10" s="12"/>
      <c r="E10" s="25"/>
      <c r="F10" s="17"/>
      <c r="G10" s="17"/>
      <c r="H10" s="17"/>
    </row>
    <row r="11" spans="1:8" ht="28" x14ac:dyDescent="0.35">
      <c r="A11" s="3" t="s">
        <v>5</v>
      </c>
      <c r="B11" s="3" t="s">
        <v>6</v>
      </c>
      <c r="C11" s="3" t="s">
        <v>4</v>
      </c>
      <c r="D11" s="14" t="s">
        <v>7</v>
      </c>
      <c r="E11" s="24" t="s">
        <v>53</v>
      </c>
      <c r="F11" s="15" t="s">
        <v>50</v>
      </c>
      <c r="G11" s="15" t="s">
        <v>52</v>
      </c>
      <c r="H11" s="20" t="s">
        <v>51</v>
      </c>
    </row>
    <row r="12" spans="1:8" x14ac:dyDescent="0.35">
      <c r="A12" s="6"/>
      <c r="B12" s="8"/>
      <c r="C12" s="7"/>
      <c r="D12" s="11"/>
      <c r="E12" s="16"/>
      <c r="F12" s="16"/>
      <c r="G12" s="16"/>
      <c r="H12" s="21"/>
    </row>
    <row r="13" spans="1:8" x14ac:dyDescent="0.35">
      <c r="A13" s="36" t="s">
        <v>42</v>
      </c>
      <c r="B13" s="36"/>
      <c r="C13" s="36"/>
      <c r="D13" s="36"/>
      <c r="E13" s="36"/>
      <c r="F13" s="36"/>
      <c r="G13" s="36"/>
      <c r="H13" s="22">
        <f>SUM(H14:H15)</f>
        <v>0</v>
      </c>
    </row>
    <row r="14" spans="1:8" s="5" customFormat="1" ht="15.5" x14ac:dyDescent="0.35">
      <c r="A14" s="26">
        <v>1</v>
      </c>
      <c r="B14" s="27" t="s">
        <v>77</v>
      </c>
      <c r="C14" s="26" t="s">
        <v>70</v>
      </c>
      <c r="D14" s="28">
        <v>1</v>
      </c>
      <c r="E14" s="29"/>
      <c r="F14" s="29"/>
      <c r="G14" s="18">
        <f t="shared" ref="G14:G15" si="0">(F14+E14)*D14</f>
        <v>0</v>
      </c>
      <c r="H14" s="18">
        <f t="shared" ref="H14:H15" si="1">G14*1.27</f>
        <v>0</v>
      </c>
    </row>
    <row r="15" spans="1:8" x14ac:dyDescent="0.35">
      <c r="A15" s="26">
        <v>2</v>
      </c>
      <c r="B15" s="27" t="s">
        <v>75</v>
      </c>
      <c r="C15" s="26" t="s">
        <v>70</v>
      </c>
      <c r="D15" s="28">
        <v>1</v>
      </c>
      <c r="E15" s="29"/>
      <c r="F15" s="29"/>
      <c r="G15" s="18">
        <f t="shared" si="0"/>
        <v>0</v>
      </c>
      <c r="H15" s="18">
        <f t="shared" si="1"/>
        <v>0</v>
      </c>
    </row>
    <row r="16" spans="1:8" x14ac:dyDescent="0.35">
      <c r="A16" s="6"/>
      <c r="B16" s="8"/>
      <c r="C16" s="7"/>
      <c r="D16" s="11"/>
      <c r="E16" s="16"/>
      <c r="F16" s="16"/>
      <c r="G16" s="16"/>
      <c r="H16" s="21"/>
    </row>
    <row r="17" spans="1:8" x14ac:dyDescent="0.35">
      <c r="A17" s="40" t="s">
        <v>57</v>
      </c>
      <c r="B17" s="41" t="s">
        <v>55</v>
      </c>
      <c r="C17" s="41"/>
      <c r="D17" s="41" t="s">
        <v>23</v>
      </c>
      <c r="E17" s="41"/>
      <c r="F17" s="41"/>
      <c r="G17" s="42"/>
      <c r="H17" s="22">
        <f>SUM(H18:H66)</f>
        <v>0</v>
      </c>
    </row>
    <row r="18" spans="1:8" x14ac:dyDescent="0.35">
      <c r="A18" s="26" t="s">
        <v>3</v>
      </c>
      <c r="B18" s="27" t="s">
        <v>92</v>
      </c>
      <c r="C18" s="18" t="s">
        <v>2</v>
      </c>
      <c r="D18" s="28">
        <v>4</v>
      </c>
      <c r="E18" s="29"/>
      <c r="F18" s="29"/>
      <c r="G18" s="18">
        <f>(F18+E18)*D18</f>
        <v>0</v>
      </c>
      <c r="H18" s="18">
        <f t="shared" ref="H18:H60" si="2">G18*1.27</f>
        <v>0</v>
      </c>
    </row>
    <row r="19" spans="1:8" x14ac:dyDescent="0.35">
      <c r="A19" s="26" t="s">
        <v>8</v>
      </c>
      <c r="B19" s="27" t="s">
        <v>93</v>
      </c>
      <c r="C19" s="18" t="s">
        <v>2</v>
      </c>
      <c r="D19" s="28">
        <v>1</v>
      </c>
      <c r="E19" s="29"/>
      <c r="F19" s="29"/>
      <c r="G19" s="18">
        <f t="shared" ref="G19:G31" si="3">(F19+E19)*D19</f>
        <v>0</v>
      </c>
      <c r="H19" s="18">
        <f t="shared" si="2"/>
        <v>0</v>
      </c>
    </row>
    <row r="20" spans="1:8" x14ac:dyDescent="0.35">
      <c r="A20" s="26" t="s">
        <v>9</v>
      </c>
      <c r="B20" s="27" t="s">
        <v>94</v>
      </c>
      <c r="C20" s="18" t="s">
        <v>2</v>
      </c>
      <c r="D20" s="28">
        <v>1</v>
      </c>
      <c r="E20" s="29"/>
      <c r="F20" s="29"/>
      <c r="G20" s="18">
        <f t="shared" si="3"/>
        <v>0</v>
      </c>
      <c r="H20" s="18">
        <f t="shared" si="2"/>
        <v>0</v>
      </c>
    </row>
    <row r="21" spans="1:8" x14ac:dyDescent="0.35">
      <c r="A21" s="26" t="s">
        <v>10</v>
      </c>
      <c r="B21" s="27" t="s">
        <v>115</v>
      </c>
      <c r="C21" s="18" t="s">
        <v>2</v>
      </c>
      <c r="D21" s="28">
        <v>14</v>
      </c>
      <c r="E21" s="29"/>
      <c r="F21" s="29"/>
      <c r="G21" s="18">
        <f t="shared" si="3"/>
        <v>0</v>
      </c>
      <c r="H21" s="18">
        <f t="shared" si="2"/>
        <v>0</v>
      </c>
    </row>
    <row r="22" spans="1:8" x14ac:dyDescent="0.35">
      <c r="A22" s="26" t="s">
        <v>11</v>
      </c>
      <c r="B22" s="27" t="s">
        <v>95</v>
      </c>
      <c r="C22" s="18" t="s">
        <v>2</v>
      </c>
      <c r="D22" s="28">
        <v>1</v>
      </c>
      <c r="E22" s="29"/>
      <c r="F22" s="29"/>
      <c r="G22" s="18">
        <f t="shared" si="3"/>
        <v>0</v>
      </c>
      <c r="H22" s="18">
        <f t="shared" si="2"/>
        <v>0</v>
      </c>
    </row>
    <row r="23" spans="1:8" x14ac:dyDescent="0.35">
      <c r="A23" s="26" t="s">
        <v>12</v>
      </c>
      <c r="B23" s="27" t="s">
        <v>96</v>
      </c>
      <c r="C23" s="18" t="s">
        <v>2</v>
      </c>
      <c r="D23" s="28">
        <v>1</v>
      </c>
      <c r="E23" s="29"/>
      <c r="F23" s="29"/>
      <c r="G23" s="18">
        <f t="shared" si="3"/>
        <v>0</v>
      </c>
      <c r="H23" s="18">
        <f t="shared" si="2"/>
        <v>0</v>
      </c>
    </row>
    <row r="24" spans="1:8" x14ac:dyDescent="0.35">
      <c r="A24" s="26" t="s">
        <v>13</v>
      </c>
      <c r="B24" s="27" t="s">
        <v>97</v>
      </c>
      <c r="C24" s="18" t="s">
        <v>2</v>
      </c>
      <c r="D24" s="28">
        <v>2</v>
      </c>
      <c r="E24" s="29"/>
      <c r="F24" s="29"/>
      <c r="G24" s="18">
        <f t="shared" si="3"/>
        <v>0</v>
      </c>
      <c r="H24" s="18">
        <f t="shared" si="2"/>
        <v>0</v>
      </c>
    </row>
    <row r="25" spans="1:8" x14ac:dyDescent="0.35">
      <c r="A25" s="26" t="s">
        <v>14</v>
      </c>
      <c r="B25" s="27" t="s">
        <v>98</v>
      </c>
      <c r="C25" s="18" t="s">
        <v>2</v>
      </c>
      <c r="D25" s="28">
        <v>11</v>
      </c>
      <c r="E25" s="29"/>
      <c r="F25" s="29"/>
      <c r="G25" s="18">
        <f t="shared" si="3"/>
        <v>0</v>
      </c>
      <c r="H25" s="18">
        <f t="shared" si="2"/>
        <v>0</v>
      </c>
    </row>
    <row r="26" spans="1:8" x14ac:dyDescent="0.35">
      <c r="A26" s="26" t="s">
        <v>15</v>
      </c>
      <c r="B26" s="27" t="s">
        <v>99</v>
      </c>
      <c r="C26" s="18" t="s">
        <v>2</v>
      </c>
      <c r="D26" s="28">
        <v>10</v>
      </c>
      <c r="E26" s="29"/>
      <c r="F26" s="29"/>
      <c r="G26" s="18">
        <f t="shared" si="3"/>
        <v>0</v>
      </c>
      <c r="H26" s="18">
        <f t="shared" si="2"/>
        <v>0</v>
      </c>
    </row>
    <row r="27" spans="1:8" x14ac:dyDescent="0.35">
      <c r="A27" s="26" t="s">
        <v>31</v>
      </c>
      <c r="B27" s="27" t="s">
        <v>100</v>
      </c>
      <c r="C27" s="18" t="s">
        <v>2</v>
      </c>
      <c r="D27" s="28">
        <v>1</v>
      </c>
      <c r="E27" s="29"/>
      <c r="F27" s="29"/>
      <c r="G27" s="18">
        <f t="shared" si="3"/>
        <v>0</v>
      </c>
      <c r="H27" s="18">
        <f t="shared" si="2"/>
        <v>0</v>
      </c>
    </row>
    <row r="28" spans="1:8" x14ac:dyDescent="0.35">
      <c r="A28" s="26" t="s">
        <v>43</v>
      </c>
      <c r="B28" s="27" t="s">
        <v>101</v>
      </c>
      <c r="C28" s="18" t="s">
        <v>2</v>
      </c>
      <c r="D28" s="28">
        <v>12</v>
      </c>
      <c r="E28" s="29"/>
      <c r="F28" s="29"/>
      <c r="G28" s="18">
        <f t="shared" si="3"/>
        <v>0</v>
      </c>
      <c r="H28" s="18">
        <f t="shared" si="2"/>
        <v>0</v>
      </c>
    </row>
    <row r="29" spans="1:8" x14ac:dyDescent="0.35">
      <c r="A29" s="26" t="s">
        <v>44</v>
      </c>
      <c r="B29" s="27" t="s">
        <v>102</v>
      </c>
      <c r="C29" s="18" t="s">
        <v>2</v>
      </c>
      <c r="D29" s="28">
        <v>1</v>
      </c>
      <c r="E29" s="29"/>
      <c r="F29" s="29"/>
      <c r="G29" s="18">
        <f t="shared" si="3"/>
        <v>0</v>
      </c>
      <c r="H29" s="18">
        <f t="shared" si="2"/>
        <v>0</v>
      </c>
    </row>
    <row r="30" spans="1:8" x14ac:dyDescent="0.35">
      <c r="A30" s="26" t="s">
        <v>45</v>
      </c>
      <c r="B30" s="27" t="s">
        <v>103</v>
      </c>
      <c r="C30" s="18" t="s">
        <v>2</v>
      </c>
      <c r="D30" s="28">
        <v>4</v>
      </c>
      <c r="E30" s="29"/>
      <c r="F30" s="29"/>
      <c r="G30" s="18">
        <f t="shared" si="3"/>
        <v>0</v>
      </c>
      <c r="H30" s="18">
        <f t="shared" si="2"/>
        <v>0</v>
      </c>
    </row>
    <row r="31" spans="1:8" x14ac:dyDescent="0.35">
      <c r="A31" s="26" t="s">
        <v>46</v>
      </c>
      <c r="B31" s="27" t="s">
        <v>109</v>
      </c>
      <c r="C31" s="18" t="s">
        <v>2</v>
      </c>
      <c r="D31" s="28">
        <v>4</v>
      </c>
      <c r="E31" s="29"/>
      <c r="F31" s="29"/>
      <c r="G31" s="18">
        <f t="shared" si="3"/>
        <v>0</v>
      </c>
      <c r="H31" s="18">
        <f t="shared" si="2"/>
        <v>0</v>
      </c>
    </row>
    <row r="32" spans="1:8" x14ac:dyDescent="0.35">
      <c r="A32" s="26" t="s">
        <v>16</v>
      </c>
      <c r="B32" s="27" t="s">
        <v>58</v>
      </c>
      <c r="C32" s="18" t="s">
        <v>1</v>
      </c>
      <c r="D32" s="28">
        <v>100</v>
      </c>
      <c r="E32" s="29"/>
      <c r="F32" s="29"/>
      <c r="G32" s="18">
        <f>(F32+E32)*D32</f>
        <v>0</v>
      </c>
      <c r="H32" s="18">
        <f t="shared" si="2"/>
        <v>0</v>
      </c>
    </row>
    <row r="33" spans="1:8" x14ac:dyDescent="0.35">
      <c r="A33" s="26" t="s">
        <v>17</v>
      </c>
      <c r="B33" s="27" t="s">
        <v>104</v>
      </c>
      <c r="C33" s="18" t="s">
        <v>1</v>
      </c>
      <c r="D33" s="28">
        <v>3</v>
      </c>
      <c r="E33" s="29"/>
      <c r="F33" s="29"/>
      <c r="G33" s="18">
        <f>(F33+E33)*D33</f>
        <v>0</v>
      </c>
      <c r="H33" s="18">
        <f t="shared" si="2"/>
        <v>0</v>
      </c>
    </row>
    <row r="34" spans="1:8" x14ac:dyDescent="0.35">
      <c r="A34" s="26" t="s">
        <v>20</v>
      </c>
      <c r="B34" s="27" t="s">
        <v>110</v>
      </c>
      <c r="C34" s="18" t="s">
        <v>56</v>
      </c>
      <c r="D34" s="28">
        <v>65</v>
      </c>
      <c r="E34" s="29"/>
      <c r="F34" s="29"/>
      <c r="G34" s="18">
        <f t="shared" ref="G34:G40" si="4">(F34+E34)*D34</f>
        <v>0</v>
      </c>
      <c r="H34" s="18">
        <f t="shared" si="2"/>
        <v>0</v>
      </c>
    </row>
    <row r="35" spans="1:8" x14ac:dyDescent="0.35">
      <c r="A35" s="26" t="s">
        <v>18</v>
      </c>
      <c r="B35" s="27" t="s">
        <v>111</v>
      </c>
      <c r="C35" s="18" t="s">
        <v>2</v>
      </c>
      <c r="D35" s="28">
        <v>8</v>
      </c>
      <c r="E35" s="29"/>
      <c r="F35" s="29"/>
      <c r="G35" s="18">
        <f t="shared" ref="G35" si="5">(F35+E35)*D35</f>
        <v>0</v>
      </c>
      <c r="H35" s="18">
        <f t="shared" ref="H35" si="6">G35*1.27</f>
        <v>0</v>
      </c>
    </row>
    <row r="36" spans="1:8" x14ac:dyDescent="0.35">
      <c r="A36" s="26" t="s">
        <v>21</v>
      </c>
      <c r="B36" s="27" t="s">
        <v>113</v>
      </c>
      <c r="C36" s="18" t="s">
        <v>2</v>
      </c>
      <c r="D36" s="28">
        <v>4</v>
      </c>
      <c r="E36" s="29"/>
      <c r="F36" s="29"/>
      <c r="G36" s="18">
        <f t="shared" ref="G36" si="7">(F36+E36)*D36</f>
        <v>0</v>
      </c>
      <c r="H36" s="18">
        <f t="shared" ref="H36" si="8">G36*1.27</f>
        <v>0</v>
      </c>
    </row>
    <row r="37" spans="1:8" x14ac:dyDescent="0.35">
      <c r="A37" s="26" t="s">
        <v>47</v>
      </c>
      <c r="B37" s="27" t="s">
        <v>112</v>
      </c>
      <c r="C37" s="18" t="s">
        <v>2</v>
      </c>
      <c r="D37" s="28">
        <v>150</v>
      </c>
      <c r="E37" s="29"/>
      <c r="F37" s="29"/>
      <c r="G37" s="18">
        <f t="shared" ref="G37:G38" si="9">(F37+E37)*D37</f>
        <v>0</v>
      </c>
      <c r="H37" s="18">
        <f t="shared" ref="H37:H38" si="10">G37*1.27</f>
        <v>0</v>
      </c>
    </row>
    <row r="38" spans="1:8" x14ac:dyDescent="0.35">
      <c r="A38" s="26" t="s">
        <v>19</v>
      </c>
      <c r="B38" s="27" t="s">
        <v>114</v>
      </c>
      <c r="C38" s="18" t="s">
        <v>56</v>
      </c>
      <c r="D38" s="28">
        <v>5</v>
      </c>
      <c r="E38" s="29"/>
      <c r="F38" s="29"/>
      <c r="G38" s="18">
        <f t="shared" si="9"/>
        <v>0</v>
      </c>
      <c r="H38" s="18">
        <f t="shared" si="10"/>
        <v>0</v>
      </c>
    </row>
    <row r="39" spans="1:8" x14ac:dyDescent="0.35">
      <c r="A39" s="26" t="s">
        <v>48</v>
      </c>
      <c r="B39" s="27" t="s">
        <v>59</v>
      </c>
      <c r="C39" s="18" t="s">
        <v>1</v>
      </c>
      <c r="D39" s="28">
        <v>900</v>
      </c>
      <c r="E39" s="29"/>
      <c r="F39" s="29"/>
      <c r="G39" s="18">
        <f t="shared" si="4"/>
        <v>0</v>
      </c>
      <c r="H39" s="18">
        <f t="shared" si="2"/>
        <v>0</v>
      </c>
    </row>
    <row r="40" spans="1:8" x14ac:dyDescent="0.35">
      <c r="A40" s="26" t="s">
        <v>49</v>
      </c>
      <c r="B40" s="27" t="s">
        <v>105</v>
      </c>
      <c r="C40" s="18" t="s">
        <v>1</v>
      </c>
      <c r="D40" s="28">
        <v>720</v>
      </c>
      <c r="E40" s="29"/>
      <c r="F40" s="29"/>
      <c r="G40" s="18">
        <f t="shared" si="4"/>
        <v>0</v>
      </c>
      <c r="H40" s="18">
        <f t="shared" si="2"/>
        <v>0</v>
      </c>
    </row>
    <row r="41" spans="1:8" x14ac:dyDescent="0.35">
      <c r="A41" s="26" t="s">
        <v>22</v>
      </c>
      <c r="B41" s="27" t="s">
        <v>78</v>
      </c>
      <c r="C41" s="18" t="s">
        <v>1</v>
      </c>
      <c r="D41" s="28">
        <v>1100</v>
      </c>
      <c r="E41" s="29"/>
      <c r="F41" s="29"/>
      <c r="G41" s="18">
        <f t="shared" ref="G41" si="11">(F41+E41)*D41</f>
        <v>0</v>
      </c>
      <c r="H41" s="18">
        <f t="shared" ref="H41" si="12">G41*1.27</f>
        <v>0</v>
      </c>
    </row>
    <row r="42" spans="1:8" x14ac:dyDescent="0.35">
      <c r="A42" s="26" t="s">
        <v>33</v>
      </c>
      <c r="B42" s="27" t="s">
        <v>79</v>
      </c>
      <c r="C42" s="18" t="s">
        <v>1</v>
      </c>
      <c r="D42" s="28">
        <v>1700</v>
      </c>
      <c r="E42" s="29"/>
      <c r="F42" s="29"/>
      <c r="G42" s="18">
        <f t="shared" ref="G42" si="13">(F42+E42)*D42</f>
        <v>0</v>
      </c>
      <c r="H42" s="18">
        <f t="shared" si="2"/>
        <v>0</v>
      </c>
    </row>
    <row r="43" spans="1:8" x14ac:dyDescent="0.35">
      <c r="A43" s="26" t="s">
        <v>34</v>
      </c>
      <c r="B43" s="27" t="s">
        <v>81</v>
      </c>
      <c r="C43" s="18" t="s">
        <v>1</v>
      </c>
      <c r="D43" s="28">
        <v>2600</v>
      </c>
      <c r="E43" s="29"/>
      <c r="F43" s="29"/>
      <c r="G43" s="18">
        <f t="shared" ref="G43:G48" si="14">(F43+E43)*D43</f>
        <v>0</v>
      </c>
      <c r="H43" s="18">
        <f t="shared" si="2"/>
        <v>0</v>
      </c>
    </row>
    <row r="44" spans="1:8" x14ac:dyDescent="0.35">
      <c r="A44" s="26" t="s">
        <v>35</v>
      </c>
      <c r="B44" s="27" t="s">
        <v>82</v>
      </c>
      <c r="C44" s="18" t="s">
        <v>1</v>
      </c>
      <c r="D44" s="28">
        <v>100</v>
      </c>
      <c r="E44" s="29"/>
      <c r="F44" s="29"/>
      <c r="G44" s="18">
        <f t="shared" si="14"/>
        <v>0</v>
      </c>
      <c r="H44" s="18">
        <f t="shared" si="2"/>
        <v>0</v>
      </c>
    </row>
    <row r="45" spans="1:8" x14ac:dyDescent="0.35">
      <c r="A45" s="26" t="s">
        <v>36</v>
      </c>
      <c r="B45" s="27" t="s">
        <v>85</v>
      </c>
      <c r="C45" s="18" t="s">
        <v>1</v>
      </c>
      <c r="D45" s="28">
        <v>2000</v>
      </c>
      <c r="E45" s="29"/>
      <c r="F45" s="29"/>
      <c r="G45" s="18">
        <f t="shared" si="14"/>
        <v>0</v>
      </c>
      <c r="H45" s="18">
        <f t="shared" si="2"/>
        <v>0</v>
      </c>
    </row>
    <row r="46" spans="1:8" x14ac:dyDescent="0.35">
      <c r="A46" s="26" t="s">
        <v>37</v>
      </c>
      <c r="B46" s="27" t="s">
        <v>84</v>
      </c>
      <c r="C46" s="18" t="s">
        <v>1</v>
      </c>
      <c r="D46" s="28">
        <v>60</v>
      </c>
      <c r="E46" s="29"/>
      <c r="F46" s="29"/>
      <c r="G46" s="18">
        <f t="shared" si="14"/>
        <v>0</v>
      </c>
      <c r="H46" s="18">
        <f t="shared" si="2"/>
        <v>0</v>
      </c>
    </row>
    <row r="47" spans="1:8" x14ac:dyDescent="0.35">
      <c r="A47" s="26" t="s">
        <v>39</v>
      </c>
      <c r="B47" s="27" t="s">
        <v>83</v>
      </c>
      <c r="C47" s="18" t="s">
        <v>1</v>
      </c>
      <c r="D47" s="28">
        <v>50</v>
      </c>
      <c r="E47" s="29"/>
      <c r="F47" s="29"/>
      <c r="G47" s="18">
        <f t="shared" si="14"/>
        <v>0</v>
      </c>
      <c r="H47" s="18">
        <f t="shared" si="2"/>
        <v>0</v>
      </c>
    </row>
    <row r="48" spans="1:8" x14ac:dyDescent="0.35">
      <c r="A48" s="26" t="s">
        <v>40</v>
      </c>
      <c r="B48" s="27" t="s">
        <v>80</v>
      </c>
      <c r="C48" s="18" t="s">
        <v>1</v>
      </c>
      <c r="D48" s="28">
        <v>15</v>
      </c>
      <c r="E48" s="29"/>
      <c r="F48" s="29"/>
      <c r="G48" s="18">
        <f t="shared" si="14"/>
        <v>0</v>
      </c>
      <c r="H48" s="18">
        <f t="shared" si="2"/>
        <v>0</v>
      </c>
    </row>
    <row r="49" spans="1:8" x14ac:dyDescent="0.35">
      <c r="A49" s="26" t="s">
        <v>41</v>
      </c>
      <c r="B49" s="27" t="s">
        <v>86</v>
      </c>
      <c r="C49" s="18" t="s">
        <v>1</v>
      </c>
      <c r="D49" s="28">
        <v>10</v>
      </c>
      <c r="E49" s="29"/>
      <c r="F49" s="29"/>
      <c r="G49" s="18">
        <f t="shared" ref="G49" si="15">(F49+E49)*D49</f>
        <v>0</v>
      </c>
      <c r="H49" s="18">
        <f t="shared" ref="H49" si="16">G49*1.27</f>
        <v>0</v>
      </c>
    </row>
    <row r="50" spans="1:8" x14ac:dyDescent="0.35">
      <c r="A50" s="26" t="s">
        <v>24</v>
      </c>
      <c r="B50" s="27" t="s">
        <v>61</v>
      </c>
      <c r="C50" s="18" t="s">
        <v>2</v>
      </c>
      <c r="D50" s="28">
        <v>144</v>
      </c>
      <c r="E50" s="29"/>
      <c r="F50" s="29"/>
      <c r="G50" s="18">
        <f t="shared" ref="G50:G52" si="17">(F50+E50)*D50</f>
        <v>0</v>
      </c>
      <c r="H50" s="18">
        <f t="shared" si="2"/>
        <v>0</v>
      </c>
    </row>
    <row r="51" spans="1:8" x14ac:dyDescent="0.35">
      <c r="A51" s="26" t="s">
        <v>25</v>
      </c>
      <c r="B51" s="27" t="s">
        <v>60</v>
      </c>
      <c r="C51" s="18" t="s">
        <v>2</v>
      </c>
      <c r="D51" s="28">
        <v>164</v>
      </c>
      <c r="E51" s="29"/>
      <c r="F51" s="29"/>
      <c r="G51" s="18">
        <f t="shared" si="17"/>
        <v>0</v>
      </c>
      <c r="H51" s="18">
        <f t="shared" si="2"/>
        <v>0</v>
      </c>
    </row>
    <row r="52" spans="1:8" x14ac:dyDescent="0.35">
      <c r="A52" s="26" t="s">
        <v>32</v>
      </c>
      <c r="B52" s="27" t="s">
        <v>87</v>
      </c>
      <c r="C52" s="18" t="s">
        <v>2</v>
      </c>
      <c r="D52" s="28">
        <v>5</v>
      </c>
      <c r="E52" s="29"/>
      <c r="F52" s="29"/>
      <c r="G52" s="18">
        <f t="shared" si="17"/>
        <v>0</v>
      </c>
      <c r="H52" s="18">
        <f t="shared" si="2"/>
        <v>0</v>
      </c>
    </row>
    <row r="53" spans="1:8" x14ac:dyDescent="0.35">
      <c r="A53" s="26" t="s">
        <v>26</v>
      </c>
      <c r="B53" s="27" t="s">
        <v>62</v>
      </c>
      <c r="C53" s="18" t="s">
        <v>2</v>
      </c>
      <c r="D53" s="28">
        <v>9</v>
      </c>
      <c r="E53" s="29"/>
      <c r="F53" s="29"/>
      <c r="G53" s="18">
        <f t="shared" ref="G53:G60" si="18">(F53+E53)*D53</f>
        <v>0</v>
      </c>
      <c r="H53" s="18">
        <f t="shared" si="2"/>
        <v>0</v>
      </c>
    </row>
    <row r="54" spans="1:8" x14ac:dyDescent="0.35">
      <c r="A54" s="26" t="s">
        <v>27</v>
      </c>
      <c r="B54" s="27" t="s">
        <v>88</v>
      </c>
      <c r="C54" s="18" t="s">
        <v>2</v>
      </c>
      <c r="D54" s="28">
        <v>6</v>
      </c>
      <c r="E54" s="29"/>
      <c r="F54" s="29"/>
      <c r="G54" s="18">
        <f t="shared" ref="G54" si="19">(F54+E54)*D54</f>
        <v>0</v>
      </c>
      <c r="H54" s="18">
        <f t="shared" ref="H54" si="20">G54*1.27</f>
        <v>0</v>
      </c>
    </row>
    <row r="55" spans="1:8" x14ac:dyDescent="0.35">
      <c r="A55" s="26" t="s">
        <v>28</v>
      </c>
      <c r="B55" s="27" t="s">
        <v>91</v>
      </c>
      <c r="C55" s="18" t="s">
        <v>2</v>
      </c>
      <c r="D55" s="28">
        <v>12</v>
      </c>
      <c r="E55" s="29"/>
      <c r="F55" s="29"/>
      <c r="G55" s="18">
        <f t="shared" si="18"/>
        <v>0</v>
      </c>
      <c r="H55" s="18">
        <f t="shared" si="2"/>
        <v>0</v>
      </c>
    </row>
    <row r="56" spans="1:8" x14ac:dyDescent="0.35">
      <c r="A56" s="26" t="s">
        <v>63</v>
      </c>
      <c r="B56" s="27" t="s">
        <v>67</v>
      </c>
      <c r="C56" s="18" t="s">
        <v>2</v>
      </c>
      <c r="D56" s="28">
        <v>19</v>
      </c>
      <c r="E56" s="29"/>
      <c r="F56" s="29"/>
      <c r="G56" s="18">
        <f t="shared" si="18"/>
        <v>0</v>
      </c>
      <c r="H56" s="18">
        <f t="shared" si="2"/>
        <v>0</v>
      </c>
    </row>
    <row r="57" spans="1:8" x14ac:dyDescent="0.35">
      <c r="A57" s="26" t="s">
        <v>64</v>
      </c>
      <c r="B57" s="27" t="s">
        <v>90</v>
      </c>
      <c r="C57" s="18" t="s">
        <v>2</v>
      </c>
      <c r="D57" s="28">
        <v>1</v>
      </c>
      <c r="E57" s="29"/>
      <c r="F57" s="29"/>
      <c r="G57" s="18">
        <f t="shared" si="18"/>
        <v>0</v>
      </c>
      <c r="H57" s="18">
        <f t="shared" si="2"/>
        <v>0</v>
      </c>
    </row>
    <row r="58" spans="1:8" x14ac:dyDescent="0.35">
      <c r="A58" s="26" t="s">
        <v>65</v>
      </c>
      <c r="B58" s="27" t="s">
        <v>68</v>
      </c>
      <c r="C58" s="18" t="s">
        <v>2</v>
      </c>
      <c r="D58" s="28">
        <v>25</v>
      </c>
      <c r="E58" s="29"/>
      <c r="F58" s="29"/>
      <c r="G58" s="18">
        <f t="shared" si="18"/>
        <v>0</v>
      </c>
      <c r="H58" s="18">
        <f t="shared" si="2"/>
        <v>0</v>
      </c>
    </row>
    <row r="59" spans="1:8" x14ac:dyDescent="0.35">
      <c r="A59" s="26" t="s">
        <v>66</v>
      </c>
      <c r="B59" s="27" t="s">
        <v>89</v>
      </c>
      <c r="C59" s="18" t="s">
        <v>2</v>
      </c>
      <c r="D59" s="28">
        <v>74</v>
      </c>
      <c r="E59" s="29"/>
      <c r="F59" s="29"/>
      <c r="G59" s="18">
        <f t="shared" si="18"/>
        <v>0</v>
      </c>
      <c r="H59" s="18">
        <f t="shared" si="2"/>
        <v>0</v>
      </c>
    </row>
    <row r="60" spans="1:8" x14ac:dyDescent="0.35">
      <c r="A60" s="26" t="s">
        <v>71</v>
      </c>
      <c r="B60" s="27" t="s">
        <v>69</v>
      </c>
      <c r="C60" s="18" t="s">
        <v>2</v>
      </c>
      <c r="D60" s="28">
        <v>1</v>
      </c>
      <c r="E60" s="29"/>
      <c r="F60" s="29"/>
      <c r="G60" s="18">
        <f t="shared" si="18"/>
        <v>0</v>
      </c>
      <c r="H60" s="18">
        <f t="shared" si="2"/>
        <v>0</v>
      </c>
    </row>
    <row r="61" spans="1:8" x14ac:dyDescent="0.35">
      <c r="A61" s="26" t="s">
        <v>72</v>
      </c>
      <c r="B61" s="27" t="s">
        <v>116</v>
      </c>
      <c r="C61" s="18" t="s">
        <v>2</v>
      </c>
      <c r="D61" s="28">
        <v>5</v>
      </c>
      <c r="E61" s="29"/>
      <c r="F61" s="29"/>
      <c r="G61" s="18">
        <f t="shared" ref="G61:G62" si="21">(F61+E61)*D61</f>
        <v>0</v>
      </c>
      <c r="H61" s="18">
        <f t="shared" ref="H61:H62" si="22">G61*1.27</f>
        <v>0</v>
      </c>
    </row>
    <row r="62" spans="1:8" x14ac:dyDescent="0.35">
      <c r="A62" s="26" t="s">
        <v>73</v>
      </c>
      <c r="B62" s="27" t="s">
        <v>117</v>
      </c>
      <c r="C62" s="18" t="s">
        <v>70</v>
      </c>
      <c r="D62" s="28">
        <v>1</v>
      </c>
      <c r="E62" s="29"/>
      <c r="F62" s="29"/>
      <c r="G62" s="18">
        <f t="shared" si="21"/>
        <v>0</v>
      </c>
      <c r="H62" s="18">
        <f t="shared" si="22"/>
        <v>0</v>
      </c>
    </row>
    <row r="63" spans="1:8" x14ac:dyDescent="0.35">
      <c r="A63" s="26" t="s">
        <v>29</v>
      </c>
      <c r="B63" s="27" t="s">
        <v>106</v>
      </c>
      <c r="C63" s="18" t="s">
        <v>2</v>
      </c>
      <c r="D63" s="28">
        <v>26</v>
      </c>
      <c r="E63" s="29"/>
      <c r="F63" s="29"/>
      <c r="G63" s="18">
        <f t="shared" ref="G63:G64" si="23">(F63+E63)*D63</f>
        <v>0</v>
      </c>
      <c r="H63" s="18">
        <f t="shared" ref="H63:H64" si="24">G63*1.27</f>
        <v>0</v>
      </c>
    </row>
    <row r="64" spans="1:8" x14ac:dyDescent="0.35">
      <c r="A64" s="26" t="s">
        <v>30</v>
      </c>
      <c r="B64" s="27" t="s">
        <v>107</v>
      </c>
      <c r="C64" s="18" t="s">
        <v>2</v>
      </c>
      <c r="D64" s="28">
        <v>40</v>
      </c>
      <c r="E64" s="29"/>
      <c r="F64" s="29"/>
      <c r="G64" s="18">
        <f t="shared" si="23"/>
        <v>0</v>
      </c>
      <c r="H64" s="18">
        <f t="shared" si="24"/>
        <v>0</v>
      </c>
    </row>
    <row r="65" spans="1:8" x14ac:dyDescent="0.35">
      <c r="A65" s="26" t="s">
        <v>38</v>
      </c>
      <c r="B65" s="27" t="s">
        <v>108</v>
      </c>
      <c r="C65" s="18" t="s">
        <v>2</v>
      </c>
      <c r="D65" s="28">
        <v>100</v>
      </c>
      <c r="E65" s="29"/>
      <c r="F65" s="29"/>
      <c r="G65" s="18">
        <f t="shared" ref="G65" si="25">(F65+E65)*D65</f>
        <v>0</v>
      </c>
      <c r="H65" s="18">
        <f t="shared" ref="H65" si="26">G65*1.27</f>
        <v>0</v>
      </c>
    </row>
    <row r="66" spans="1:8" x14ac:dyDescent="0.35">
      <c r="A66" s="9"/>
      <c r="B66" s="10"/>
      <c r="C66" s="9"/>
      <c r="D66" s="13"/>
      <c r="E66" s="19"/>
      <c r="F66" s="19"/>
      <c r="G66" s="23"/>
      <c r="H66" s="23"/>
    </row>
    <row r="67" spans="1:8" x14ac:dyDescent="0.35">
      <c r="A67" s="40" t="s">
        <v>74</v>
      </c>
      <c r="B67" s="41"/>
      <c r="C67" s="41"/>
      <c r="D67" s="41"/>
      <c r="E67" s="41"/>
      <c r="F67" s="41"/>
      <c r="G67" s="42"/>
      <c r="H67" s="22">
        <f>SUM(H68:H69)</f>
        <v>0</v>
      </c>
    </row>
    <row r="68" spans="1:8" x14ac:dyDescent="0.35">
      <c r="A68" s="26" t="s">
        <v>9</v>
      </c>
      <c r="B68" s="27" t="s">
        <v>120</v>
      </c>
      <c r="C68" s="18" t="s">
        <v>70</v>
      </c>
      <c r="D68" s="28">
        <v>1</v>
      </c>
      <c r="E68" s="29"/>
      <c r="F68" s="29"/>
      <c r="G68" s="18">
        <f t="shared" ref="G68" si="27">(F68+E68)*D68</f>
        <v>0</v>
      </c>
      <c r="H68" s="18">
        <f t="shared" ref="H68" si="28">G68*1.27</f>
        <v>0</v>
      </c>
    </row>
    <row r="69" spans="1:8" x14ac:dyDescent="0.35">
      <c r="A69" s="26" t="s">
        <v>10</v>
      </c>
      <c r="B69" s="27" t="s">
        <v>76</v>
      </c>
      <c r="C69" s="18" t="s">
        <v>0</v>
      </c>
      <c r="D69" s="28">
        <v>2000</v>
      </c>
      <c r="E69" s="29"/>
      <c r="F69" s="29"/>
      <c r="G69" s="18">
        <f t="shared" ref="G69" si="29">(F69+E69)*D69</f>
        <v>0</v>
      </c>
      <c r="H69" s="18">
        <f t="shared" ref="H69" si="30">G69*1.27</f>
        <v>0</v>
      </c>
    </row>
    <row r="71" spans="1:8" ht="20" x14ac:dyDescent="0.35">
      <c r="A71" s="37" t="s">
        <v>54</v>
      </c>
      <c r="B71" s="38"/>
      <c r="C71" s="38"/>
      <c r="D71" s="38"/>
      <c r="E71" s="38"/>
      <c r="F71" s="39"/>
      <c r="G71" s="37">
        <f>SUM(H67,H17,H13)</f>
        <v>0</v>
      </c>
      <c r="H71" s="39"/>
    </row>
  </sheetData>
  <mergeCells count="14">
    <mergeCell ref="A6:H6"/>
    <mergeCell ref="A1:H1"/>
    <mergeCell ref="A2:H2"/>
    <mergeCell ref="A3:H3"/>
    <mergeCell ref="A4:H4"/>
    <mergeCell ref="A5:H5"/>
    <mergeCell ref="A8:H8"/>
    <mergeCell ref="A9:H9"/>
    <mergeCell ref="A13:G13"/>
    <mergeCell ref="A7:H7"/>
    <mergeCell ref="A71:F71"/>
    <mergeCell ref="G71:H71"/>
    <mergeCell ref="A17:G17"/>
    <mergeCell ref="A67:G67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2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2024-08-16T19:17:24Z</cp:lastPrinted>
  <dcterms:created xsi:type="dcterms:W3CDTF">2023-07-01T11:59:45Z</dcterms:created>
  <dcterms:modified xsi:type="dcterms:W3CDTF">2024-08-21T14:30:38Z</dcterms:modified>
</cp:coreProperties>
</file>